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5-2025\1 výzva\"/>
    </mc:Choice>
  </mc:AlternateContent>
  <xr:revisionPtr revIDLastSave="0" documentId="13_ncr:1_{FC6AB3EC-3C66-45BF-A909-9B721EA6FE96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5" i="1"/>
  <c r="H16" i="1"/>
  <c r="K14" i="1"/>
  <c r="L14" i="1"/>
  <c r="K15" i="1"/>
  <c r="L15" i="1"/>
  <c r="K16" i="1"/>
  <c r="L16" i="1"/>
  <c r="H11" i="1"/>
  <c r="H12" i="1"/>
  <c r="H13" i="1"/>
  <c r="K11" i="1"/>
  <c r="L11" i="1"/>
  <c r="K12" i="1"/>
  <c r="L12" i="1"/>
  <c r="K13" i="1"/>
  <c r="L13" i="1"/>
  <c r="K8" i="1"/>
  <c r="L8" i="1"/>
  <c r="K9" i="1"/>
  <c r="L9" i="1"/>
  <c r="K10" i="1"/>
  <c r="L10" i="1"/>
  <c r="K17" i="1"/>
  <c r="L17" i="1"/>
  <c r="H8" i="1"/>
  <c r="H9" i="1"/>
  <c r="H10" i="1"/>
  <c r="H17" i="1"/>
  <c r="K18" i="1"/>
  <c r="L18" i="1"/>
  <c r="H18" i="1"/>
  <c r="K7" i="1"/>
  <c r="H7" i="1"/>
  <c r="I21" i="1" l="1"/>
  <c r="J21" i="1"/>
  <c r="L7" i="1"/>
</calcChain>
</file>

<file path=xl/sharedStrings.xml><?xml version="1.0" encoding="utf-8"?>
<sst xmlns="http://schemas.openxmlformats.org/spreadsheetml/2006/main" count="71" uniqueCount="60">
  <si>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</si>
  <si>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</si>
  <si>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</si>
  <si>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</si>
  <si>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</si>
  <si>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</si>
  <si>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</si>
  <si>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</si>
  <si>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</si>
  <si>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</si>
  <si>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</si>
  <si>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</si>
  <si>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</si>
  <si>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</si>
  <si>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</si>
  <si>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</si>
  <si>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</si>
  <si>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</si>
  <si>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</si>
  <si>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</si>
  <si>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</si>
  <si>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</si>
  <si>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</si>
  <si>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</si>
  <si>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</si>
  <si>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</si>
  <si>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</si>
  <si>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>Společná faktura</t>
  </si>
  <si>
    <t>Příloha č. 2 Kupní smlouvy - technická specifikace
Propagační předměty (II.) 005 - 2025</t>
  </si>
  <si>
    <t>Zápisník z recyklované kůže A5, linkovaný</t>
  </si>
  <si>
    <t>Linkovaný zápisník A5 s deskami z bavlny a korku</t>
  </si>
  <si>
    <t>Lepené bloky s přebalem A4</t>
  </si>
  <si>
    <t>Bavlněná nákupní taška se stahovacími šňůrkami</t>
  </si>
  <si>
    <t>Termohrnek z RCS recyklované oceli 360ml</t>
  </si>
  <si>
    <t>Nerezová láhev na pití s korkovým dnem</t>
  </si>
  <si>
    <t>Jednostěnná láhev 750ml, bílá</t>
  </si>
  <si>
    <t>Přírodní balzám na rty v kulatém obalu, stříbrný</t>
  </si>
  <si>
    <t>Přírodní balzám na rty v kulatém obalu, zlatý</t>
  </si>
  <si>
    <t>Rolovací chladicí taška z recyklované bavlny, béžová</t>
  </si>
  <si>
    <t>NE</t>
  </si>
  <si>
    <t xml:space="preserve">Pokud financováno z projektových prostředků, pak ŘEŠITEL uvede: NÁZEV A ČÍSLO DOTAČNÍHO PROJEKTU </t>
  </si>
  <si>
    <t>Univerzitní 22, 
301 00 Plzeň, 
budova Fakulty strojní - Projektové centrum,
2. patro - místnost UF 234</t>
  </si>
  <si>
    <t>do 5.9.2025</t>
  </si>
  <si>
    <t>Termín dodání</t>
  </si>
  <si>
    <t>Požadavek na dodání produktové karty  jako součást nabídky k ověření splnění zadané specifikace.
Návrh potisku prosíme zaslat ke schválení.</t>
  </si>
  <si>
    <t>Kovové kuličkové pero pogumované - barva černá</t>
  </si>
  <si>
    <t>Kovové kuličkové pero pogumované - barva světle fialová</t>
  </si>
  <si>
    <r>
      <t xml:space="preserve">Kovové kuličkové pero s barevným pogumovaným "soft touch" povrchem. 
Zvolenou barvu pera doplňují detaily ve stříbrném provedení (hrot, dva středové kontrastní kroužky a tlačítko s klipem).
Materiál: Kov
Náplň: modrá
Barva pera: černá.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"LOGO ZČU Projektové centrum" přizpůsobit dle jednotného vizuálního stylu.
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(II.)-005-2025.zip</t>
    </r>
  </si>
  <si>
    <r>
      <t xml:space="preserve">Kovové kuličkové pero s barevným pogumovaným "soft touch" povrchem. 
Zvolenou barvu pera doplňují detaily ve stříbrném provedení (hrot, dva středové kontrastní kroužky a tlačítko s klipem).
Materiál: Kov
Náplň: modrá
Barva pera: sv. fialová.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"LOGO ZČU Projektové centrum" přizpůsobit dle jednotného vizuálního stylu.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</si>
  <si>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Zápisník linkovaný o velikosti A5 s potahem z recyklované kůže s elastickou gumičkou k zavírání, se záložkou a gumičkou na propisku. Zápisník má cca 150 linkovaných stran. Barva zápisníku je přírodní/hnědá.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Uprostřed obálky "Myšlenková mapa kruh", dole nalevo  "LOGO ZČU Projektové centrum" dle jednotného vizuálního stylu barva modrá,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</si>
  <si>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Linkovaný zápisník A5, 70-90 stran. Šitá vazba. Součástí je také poutko na pero. Desky zápisníku jsou vyrobené kombinací korku a bavlny. Rozměry: 21 x 14 x 1,2 cm (+/- 1 cm). 
Barva bavlněného spodku: bílá, viz obrázek.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Uprostřed obálky na korkové části "Myšlenková mapa kruh", dole nalevo na bavlněné části  "LOGO ZČU Projektové centrum" dle jednotného vizuálního stylu barva modrá,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</si>
  <si>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Poznámkové lepené bloky s horní vazbou (lepením v hlavě) a přebalem ve formátech A4, papír linkovaný, 40 - 60 listů. 
Obálka cca 120 g/m2. Listy lze z bloku odtrhnout, vzadu karton.
Barva přebalu: bílá.
</t>
    </r>
    <r>
      <rPr>
        <b/>
        <sz val="11"/>
        <color theme="1"/>
        <rFont val="Calibri"/>
        <family val="2"/>
        <charset val="238"/>
        <scheme val="minor"/>
      </rPr>
      <t>Potisk desek</t>
    </r>
    <r>
      <rPr>
        <sz val="11"/>
        <color theme="1"/>
        <rFont val="Calibri"/>
        <family val="2"/>
        <charset val="238"/>
        <scheme val="minor"/>
      </rPr>
      <t>: "Myšlenková mapa kruh" uprostřed desek,"LOGO ZČU Projektové centrum" barva modrá umístěno nalevo dole, viz obrázek.
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(II.)-005-2025.zip</t>
    </r>
  </si>
  <si>
    <r>
      <t xml:space="preserve">Bavlněná taška z recyklované bavlny se stahovacími šňůrkami, lze použít jako batoh. 
Gramáž cca 140 g/m2 (ne nižší), barva tašky je přírodní/béžová.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"Myšlenková mapa kruh" umístěno cca uprostřed tašky,"LOGO ZČU Projektové centrum" přizpůsobit dle jednotného vizuálního stylu, barva modrá a umístění nalevo dole, viz obrázek.
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(II.)-005-2025.zip</t>
    </r>
  </si>
  <si>
    <r>
      <t xml:space="preserve">Termohrnek s víčkem se zasunovacím systémem pro snadné pití. 
Dvoustěnná vakuová izolace.  
Hrnek je z RCS recyklované nerezavějící oceli, bez BPA. 
Objem: 360 ml. 
Barva hrnku: Tmavě šedivá/antracitová.
Materiál: nerezová ocel, plast.
</t>
    </r>
    <r>
      <rPr>
        <b/>
        <sz val="11"/>
        <color theme="1"/>
        <rFont val="Calibri"/>
        <family val="2"/>
        <charset val="238"/>
        <scheme val="minor"/>
      </rPr>
      <t>Rotační tisk:</t>
    </r>
    <r>
      <rPr>
        <sz val="11"/>
        <color theme="1"/>
        <rFont val="Calibri"/>
        <family val="2"/>
        <charset val="238"/>
        <scheme val="minor"/>
      </rPr>
      <t xml:space="preserve"> "LOGO ZČU Projektové centrum" přizpůsobit dle jednotného vizuálního stylu, barva bílá, dole viz obrázek.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</si>
  <si>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Nerezová sportovní láhev ve tvaru láhve s dnem z přírodního korku. 
Objem láhve 650 - 750 ml. 
Barva bílá. 
Šroubovací nepropustný uzávěr v metalickém provedení, viz obrázek.
</t>
    </r>
    <r>
      <rPr>
        <b/>
        <sz val="11"/>
        <color theme="1"/>
        <rFont val="Calibri"/>
        <family val="2"/>
        <charset val="238"/>
        <scheme val="minor"/>
      </rPr>
      <t>Potisk zepředu</t>
    </r>
    <r>
      <rPr>
        <sz val="11"/>
        <color theme="1"/>
        <rFont val="Calibri"/>
        <family val="2"/>
        <charset val="238"/>
        <scheme val="minor"/>
      </rPr>
      <t xml:space="preserve">: Myšlenková mapa kruh cca uprostřed láhve.
</t>
    </r>
    <r>
      <rPr>
        <b/>
        <sz val="11"/>
        <color theme="1"/>
        <rFont val="Calibri"/>
        <family val="2"/>
        <charset val="238"/>
        <scheme val="minor"/>
      </rPr>
      <t>Potisk zezadu</t>
    </r>
    <r>
      <rPr>
        <sz val="11"/>
        <color theme="1"/>
        <rFont val="Calibri"/>
        <family val="2"/>
        <charset val="238"/>
        <scheme val="minor"/>
      </rPr>
      <t>: "LOGO ZČU Projektové centrum" také cca uprostřed láhve, přizpůsobit dle jednotného vizuálního stylu, barva modrá,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</si>
  <si>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Jednostěnná láhev z recyklované nerezové oceli, šroubovací nepropustné víčko stejné barvy jako láhev. 
Objem 750 ml. Nechceme zvlášť dno, např. jako je u položky č. 8.
Barva láhve: bílá.
</t>
    </r>
    <r>
      <rPr>
        <b/>
        <sz val="11"/>
        <color theme="1"/>
        <rFont val="Calibri"/>
        <family val="2"/>
        <charset val="238"/>
        <scheme val="minor"/>
      </rPr>
      <t xml:space="preserve">Potisk zepředu: </t>
    </r>
    <r>
      <rPr>
        <sz val="11"/>
        <color theme="1"/>
        <rFont val="Calibri"/>
        <family val="2"/>
        <charset val="238"/>
        <scheme val="minor"/>
      </rPr>
      <t xml:space="preserve">Myšlenková mapa kruh cca uprostřed láhve. 
</t>
    </r>
    <r>
      <rPr>
        <b/>
        <sz val="11"/>
        <color theme="1"/>
        <rFont val="Calibri"/>
        <family val="2"/>
        <charset val="238"/>
        <scheme val="minor"/>
      </rPr>
      <t>Potisk zezadu:</t>
    </r>
    <r>
      <rPr>
        <sz val="11"/>
        <color theme="1"/>
        <rFont val="Calibri"/>
        <family val="2"/>
        <charset val="238"/>
        <scheme val="minor"/>
      </rPr>
      <t xml:space="preserve"> "LOGO ZČU Projektové centrum"  také cca uprostřed láhve, přizpůsobit dle jednotného vizuálního stylu, barva modrá,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</si>
  <si>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Přírodní balzám na rty v oválném obalu s metalickým UV vzhledem. 
Barva stříbrná.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"LOGO ZČU Projektové centrum" přizpůsobit dle jednotného vizuálního stylu, barva modrá, umístění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</si>
  <si>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Přírodní balzám na rty v oválném obalu s metalickým UV vzhledem. 
Barva zlatá.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"LOGO ZČU Projektové centrum" přizpůsobit dle jednotného vizuálního stylu, barva modrá, umístění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</si>
  <si>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r>
      <t xml:space="preserve">Chladicí taška s rolovacím vrškem z recyklované bavlny (220 g/m2) s EPE a podšívkou 12C PEVA uvnitř. 
Má zapínání na suchý zip nebo magnet, malou přední kapsu a krátký popruh na přenášení na horní straně.
Rozměry: 30 x 18 x 14 cm (+/- 3 cm).
Barva: Béžová/krémová/přírodní.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"Myšlenková mapa kruh" umístěno uprostřed tašky,"LOGO ZČU Projektové centrum" přizpůsobit dle jednotného vizuálního stylu, barva modrá a umístění nalevo dole, viz obrázek.</t>
    </r>
    <r>
      <rPr>
        <sz val="11"/>
        <color theme="1"/>
        <rFont val="Calibri"/>
        <family val="2"/>
        <charset val="238"/>
        <scheme val="minor"/>
      </rPr>
      <t xml:space="preserve">
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(II.)-005-2025.zip</t>
    </r>
  </si>
  <si>
    <t>Ivana Jílková,
Tel.: 37763 1085,
737 574 516
E-mail: ijilkova@rek.zcu.cz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</si>
</sst>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104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" fontId="17" fillId="3" borderId="12" xfId="0" applyNumberFormat="1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0" fontId="8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819150</xdr:colOff>
      <xdr:row>6</xdr:row>
      <xdr:rowOff>228600</xdr:rowOff>
    </xdr:from>
    <xdr:to>
      <xdr:col>6</xdr:col>
      <xdr:colOff>2295525</xdr:colOff>
      <xdr:row>6</xdr:row>
      <xdr:rowOff>2316825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F66DFFF-F5C4-4854-8670-2827EDF9AE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63600" y="2895600"/>
          <a:ext cx="1476375" cy="2088225"/>
        </a:xfrm>
        <a:prstGeom prst="rect">
          <a:avLst/>
        </a:prstGeom>
      </xdr:spPr>
    </xdr:pic>
    <xdr:clientData/>
  </xdr:twoCellAnchor>
  <xdr:twoCellAnchor editAs="oneCell">
    <xdr:from>
      <xdr:col>6</xdr:col>
      <xdr:colOff>828675</xdr:colOff>
      <xdr:row>7</xdr:row>
      <xdr:rowOff>171451</xdr:rowOff>
    </xdr:from>
    <xdr:to>
      <xdr:col>6</xdr:col>
      <xdr:colOff>2300398</xdr:colOff>
      <xdr:row>7</xdr:row>
      <xdr:rowOff>2266951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6B8C5D8-A8AC-43D8-B78B-755624662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5" y="5353051"/>
          <a:ext cx="1471723" cy="2095500"/>
        </a:xfrm>
        <a:prstGeom prst="rect">
          <a:avLst/>
        </a:prstGeom>
      </xdr:spPr>
    </xdr:pic>
    <xdr:clientData/>
  </xdr:twoCellAnchor>
  <xdr:twoCellAnchor editAs="oneCell">
    <xdr:from>
      <xdr:col>6</xdr:col>
      <xdr:colOff>763029</xdr:colOff>
      <xdr:row>8</xdr:row>
      <xdr:rowOff>114300</xdr:rowOff>
    </xdr:from>
    <xdr:to>
      <xdr:col>6</xdr:col>
      <xdr:colOff>2262867</xdr:colOff>
      <xdr:row>8</xdr:row>
      <xdr:rowOff>2235713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F74BEC0D-AC24-4809-8781-3463EE4EBC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07479" y="7762875"/>
          <a:ext cx="1499838" cy="2121413"/>
        </a:xfrm>
        <a:prstGeom prst="rect">
          <a:avLst/>
        </a:prstGeom>
      </xdr:spPr>
    </xdr:pic>
    <xdr:clientData/>
  </xdr:twoCellAnchor>
  <xdr:twoCellAnchor editAs="oneCell">
    <xdr:from>
      <xdr:col>6</xdr:col>
      <xdr:colOff>752476</xdr:colOff>
      <xdr:row>9</xdr:row>
      <xdr:rowOff>209551</xdr:rowOff>
    </xdr:from>
    <xdr:to>
      <xdr:col>6</xdr:col>
      <xdr:colOff>2314576</xdr:colOff>
      <xdr:row>9</xdr:row>
      <xdr:rowOff>2419029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FDA656B-E6CB-42E9-BF95-80BCB41AAD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96926" y="10296526"/>
          <a:ext cx="1562100" cy="2209478"/>
        </a:xfrm>
        <a:prstGeom prst="rect">
          <a:avLst/>
        </a:prstGeom>
      </xdr:spPr>
    </xdr:pic>
    <xdr:clientData/>
  </xdr:twoCellAnchor>
  <xdr:twoCellAnchor editAs="oneCell">
    <xdr:from>
      <xdr:col>6</xdr:col>
      <xdr:colOff>886912</xdr:colOff>
      <xdr:row>10</xdr:row>
      <xdr:rowOff>238124</xdr:rowOff>
    </xdr:from>
    <xdr:to>
      <xdr:col>6</xdr:col>
      <xdr:colOff>2438880</xdr:colOff>
      <xdr:row>10</xdr:row>
      <xdr:rowOff>2366009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72D9A551-41DF-429F-AC9A-A666ED429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31362" y="12896849"/>
          <a:ext cx="1551968" cy="2127885"/>
        </a:xfrm>
        <a:prstGeom prst="rect">
          <a:avLst/>
        </a:prstGeom>
      </xdr:spPr>
    </xdr:pic>
    <xdr:clientData/>
  </xdr:twoCellAnchor>
  <xdr:twoCellAnchor editAs="oneCell">
    <xdr:from>
      <xdr:col>6</xdr:col>
      <xdr:colOff>725595</xdr:colOff>
      <xdr:row>11</xdr:row>
      <xdr:rowOff>285750</xdr:rowOff>
    </xdr:from>
    <xdr:to>
      <xdr:col>6</xdr:col>
      <xdr:colOff>2364921</xdr:colOff>
      <xdr:row>11</xdr:row>
      <xdr:rowOff>2604457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6F846CF1-B515-4275-A066-AB7D8687D2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0045" y="15525750"/>
          <a:ext cx="1639326" cy="2318707"/>
        </a:xfrm>
        <a:prstGeom prst="rect">
          <a:avLst/>
        </a:prstGeom>
      </xdr:spPr>
    </xdr:pic>
    <xdr:clientData/>
  </xdr:twoCellAnchor>
  <xdr:twoCellAnchor editAs="oneCell">
    <xdr:from>
      <xdr:col>6</xdr:col>
      <xdr:colOff>962387</xdr:colOff>
      <xdr:row>12</xdr:row>
      <xdr:rowOff>152400</xdr:rowOff>
    </xdr:from>
    <xdr:to>
      <xdr:col>6</xdr:col>
      <xdr:colOff>2366282</xdr:colOff>
      <xdr:row>12</xdr:row>
      <xdr:rowOff>2138109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3BA32C99-8872-4CE2-8E29-276918E70B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6837" y="18345150"/>
          <a:ext cx="1403895" cy="1985709"/>
        </a:xfrm>
        <a:prstGeom prst="rect">
          <a:avLst/>
        </a:prstGeom>
      </xdr:spPr>
    </xdr:pic>
    <xdr:clientData/>
  </xdr:twoCellAnchor>
  <xdr:twoCellAnchor editAs="oneCell">
    <xdr:from>
      <xdr:col>6</xdr:col>
      <xdr:colOff>733844</xdr:colOff>
      <xdr:row>13</xdr:row>
      <xdr:rowOff>152400</xdr:rowOff>
    </xdr:from>
    <xdr:to>
      <xdr:col>6</xdr:col>
      <xdr:colOff>2389415</xdr:colOff>
      <xdr:row>13</xdr:row>
      <xdr:rowOff>2494084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735389F7-809B-4BDD-A74F-B478412F4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78294" y="20659725"/>
          <a:ext cx="1655571" cy="2341684"/>
        </a:xfrm>
        <a:prstGeom prst="rect">
          <a:avLst/>
        </a:prstGeom>
      </xdr:spPr>
    </xdr:pic>
    <xdr:clientData/>
  </xdr:twoCellAnchor>
  <xdr:twoCellAnchor editAs="oneCell">
    <xdr:from>
      <xdr:col>6</xdr:col>
      <xdr:colOff>860155</xdr:colOff>
      <xdr:row>14</xdr:row>
      <xdr:rowOff>114299</xdr:rowOff>
    </xdr:from>
    <xdr:to>
      <xdr:col>6</xdr:col>
      <xdr:colOff>2309927</xdr:colOff>
      <xdr:row>14</xdr:row>
      <xdr:rowOff>2164896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782BB0FC-CEF3-4A72-A8BF-E8B632EB09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4605" y="23260049"/>
          <a:ext cx="1449772" cy="2050597"/>
        </a:xfrm>
        <a:prstGeom prst="rect">
          <a:avLst/>
        </a:prstGeom>
      </xdr:spPr>
    </xdr:pic>
    <xdr:clientData/>
  </xdr:twoCellAnchor>
  <xdr:twoCellAnchor editAs="oneCell">
    <xdr:from>
      <xdr:col>6</xdr:col>
      <xdr:colOff>805672</xdr:colOff>
      <xdr:row>15</xdr:row>
      <xdr:rowOff>114299</xdr:rowOff>
    </xdr:from>
    <xdr:to>
      <xdr:col>6</xdr:col>
      <xdr:colOff>2026102</xdr:colOff>
      <xdr:row>15</xdr:row>
      <xdr:rowOff>1840508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343BE437-26AF-4CF8-A141-47E3071C5B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50122" y="25746074"/>
          <a:ext cx="1220430" cy="1726209"/>
        </a:xfrm>
        <a:prstGeom prst="rect">
          <a:avLst/>
        </a:prstGeom>
      </xdr:spPr>
    </xdr:pic>
    <xdr:clientData/>
  </xdr:twoCellAnchor>
  <xdr:twoCellAnchor editAs="oneCell">
    <xdr:from>
      <xdr:col>6</xdr:col>
      <xdr:colOff>786276</xdr:colOff>
      <xdr:row>16</xdr:row>
      <xdr:rowOff>200025</xdr:rowOff>
    </xdr:from>
    <xdr:to>
      <xdr:col>6</xdr:col>
      <xdr:colOff>2071007</xdr:colOff>
      <xdr:row>16</xdr:row>
      <xdr:rowOff>1963279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A120838F-CEA4-4971-B7FD-971EEEA761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30726" y="27822525"/>
          <a:ext cx="1284731" cy="1763254"/>
        </a:xfrm>
        <a:prstGeom prst="rect">
          <a:avLst/>
        </a:prstGeom>
      </xdr:spPr>
    </xdr:pic>
    <xdr:clientData/>
  </xdr:twoCellAnchor>
  <xdr:twoCellAnchor editAs="oneCell">
    <xdr:from>
      <xdr:col>6</xdr:col>
      <xdr:colOff>529209</xdr:colOff>
      <xdr:row>17</xdr:row>
      <xdr:rowOff>104775</xdr:rowOff>
    </xdr:from>
    <xdr:to>
      <xdr:col>6</xdr:col>
      <xdr:colOff>2330904</xdr:colOff>
      <xdr:row>17</xdr:row>
      <xdr:rowOff>2653141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ECC5F4D6-F7EE-4D97-B883-4A2061A17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73659" y="29984700"/>
          <a:ext cx="1801695" cy="2548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zoomScale="98" zoomScaleNormal="98" workbookViewId="0">
      <selection activeCell="P7" sqref="P7:P1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0" customWidth="1"/>
    <col min="5" max="5" width="12" style="4" customWidth="1"/>
    <col min="6" max="6" width="125.140625" style="5" customWidth="1"/>
    <col min="7" max="7" width="45.28515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22" style="1" customWidth="1"/>
    <col min="15" max="15" width="30.42578125" style="1" hidden="1" customWidth="1"/>
    <col min="16" max="16" width="36" style="1" customWidth="1"/>
    <col min="17" max="17" width="31.5703125" style="1" customWidth="1"/>
    <col min="18" max="18" width="35.28515625" style="1" customWidth="1"/>
    <col min="19" max="19" width="21.710937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28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40</v>
      </c>
      <c r="P6" s="28" t="s">
        <v>19</v>
      </c>
      <c r="Q6" s="30" t="s">
        <v>20</v>
      </c>
      <c r="R6" s="28" t="s">
        <v>21</v>
      </c>
      <c r="S6" s="28" t="s">
        <v>43</v>
      </c>
      <c r="T6" s="28" t="s">
        <v>22</v>
      </c>
      <c r="U6" s="28" t="s">
        <v>23</v>
      </c>
    </row>
    <row r="7" spans="1:21" ht="198" customHeight="1" x14ac:dyDescent="0.25">
      <c r="A7" s="31"/>
      <c r="B7" s="32">
        <v>1</v>
      </c>
      <c r="C7" s="33" t="s">
        <v>45</v>
      </c>
      <c r="D7" s="34">
        <v>300</v>
      </c>
      <c r="E7" s="35" t="s">
        <v>24</v>
      </c>
      <c r="F7" s="33" t="s">
        <v>47</v>
      </c>
      <c r="G7" s="36"/>
      <c r="H7" s="37">
        <f t="shared" ref="H7:H18" si="0">D7*I7</f>
        <v>9000</v>
      </c>
      <c r="I7" s="38">
        <v>30</v>
      </c>
      <c r="J7" s="101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27</v>
      </c>
      <c r="N7" s="42" t="s">
        <v>39</v>
      </c>
      <c r="O7" s="43"/>
      <c r="P7" s="44" t="s">
        <v>44</v>
      </c>
      <c r="Q7" s="41" t="s">
        <v>59</v>
      </c>
      <c r="R7" s="42" t="s">
        <v>41</v>
      </c>
      <c r="S7" s="45" t="s">
        <v>42</v>
      </c>
      <c r="T7" s="46"/>
      <c r="U7" s="47" t="s">
        <v>12</v>
      </c>
    </row>
    <row r="8" spans="1:21" ht="194.25" customHeight="1" x14ac:dyDescent="0.25">
      <c r="A8" s="31"/>
      <c r="B8" s="48">
        <v>2</v>
      </c>
      <c r="C8" s="49" t="s">
        <v>46</v>
      </c>
      <c r="D8" s="50">
        <v>300</v>
      </c>
      <c r="E8" s="51" t="s">
        <v>24</v>
      </c>
      <c r="F8" s="49" t="s">
        <v>48</v>
      </c>
      <c r="G8" s="52"/>
      <c r="H8" s="53">
        <f t="shared" si="0"/>
        <v>9000</v>
      </c>
      <c r="I8" s="54">
        <v>30</v>
      </c>
      <c r="J8" s="102"/>
      <c r="K8" s="55">
        <f t="shared" ref="K8:K17" si="3">D8*J8</f>
        <v>0</v>
      </c>
      <c r="L8" s="56" t="str">
        <f t="shared" ref="L8:L17" si="4">IF(ISNUMBER(J8), IF(J8&gt;I8,"NEVYHOVUJE","VYHOVUJE")," ")</f>
        <v xml:space="preserve"> </v>
      </c>
      <c r="M8" s="57"/>
      <c r="N8" s="58"/>
      <c r="O8" s="59"/>
      <c r="P8" s="60"/>
      <c r="Q8" s="61"/>
      <c r="R8" s="58"/>
      <c r="S8" s="62"/>
      <c r="T8" s="63"/>
      <c r="U8" s="64"/>
    </row>
    <row r="9" spans="1:21" ht="192" customHeight="1" x14ac:dyDescent="0.25">
      <c r="A9" s="31"/>
      <c r="B9" s="48">
        <v>3</v>
      </c>
      <c r="C9" s="65" t="s">
        <v>29</v>
      </c>
      <c r="D9" s="50">
        <v>200</v>
      </c>
      <c r="E9" s="51" t="s">
        <v>24</v>
      </c>
      <c r="F9" s="49" t="s">
        <v>49</v>
      </c>
      <c r="G9" s="52"/>
      <c r="H9" s="53">
        <f t="shared" si="0"/>
        <v>28000</v>
      </c>
      <c r="I9" s="54">
        <v>140</v>
      </c>
      <c r="J9" s="102"/>
      <c r="K9" s="55">
        <f t="shared" si="3"/>
        <v>0</v>
      </c>
      <c r="L9" s="56" t="str">
        <f t="shared" si="4"/>
        <v xml:space="preserve"> </v>
      </c>
      <c r="M9" s="57"/>
      <c r="N9" s="58"/>
      <c r="O9" s="59"/>
      <c r="P9" s="60"/>
      <c r="Q9" s="61"/>
      <c r="R9" s="58"/>
      <c r="S9" s="62"/>
      <c r="T9" s="63"/>
      <c r="U9" s="64"/>
    </row>
    <row r="10" spans="1:21" ht="202.5" customHeight="1" x14ac:dyDescent="0.25">
      <c r="A10" s="31"/>
      <c r="B10" s="48">
        <v>4</v>
      </c>
      <c r="C10" s="65" t="s">
        <v>30</v>
      </c>
      <c r="D10" s="50">
        <v>200</v>
      </c>
      <c r="E10" s="51" t="s">
        <v>24</v>
      </c>
      <c r="F10" s="49" t="s">
        <v>50</v>
      </c>
      <c r="G10" s="52"/>
      <c r="H10" s="53">
        <f t="shared" si="0"/>
        <v>16000</v>
      </c>
      <c r="I10" s="54">
        <v>80</v>
      </c>
      <c r="J10" s="102"/>
      <c r="K10" s="55">
        <f t="shared" si="3"/>
        <v>0</v>
      </c>
      <c r="L10" s="56" t="str">
        <f t="shared" si="4"/>
        <v xml:space="preserve"> </v>
      </c>
      <c r="M10" s="57"/>
      <c r="N10" s="58"/>
      <c r="O10" s="59"/>
      <c r="P10" s="60"/>
      <c r="Q10" s="61"/>
      <c r="R10" s="58"/>
      <c r="S10" s="62"/>
      <c r="T10" s="63"/>
      <c r="U10" s="64"/>
    </row>
    <row r="11" spans="1:21" ht="203.25" customHeight="1" x14ac:dyDescent="0.25">
      <c r="A11" s="31"/>
      <c r="B11" s="48">
        <v>5</v>
      </c>
      <c r="C11" s="65" t="s">
        <v>31</v>
      </c>
      <c r="D11" s="50">
        <v>400</v>
      </c>
      <c r="E11" s="51" t="s">
        <v>24</v>
      </c>
      <c r="F11" s="49" t="s">
        <v>51</v>
      </c>
      <c r="G11" s="52"/>
      <c r="H11" s="53">
        <f t="shared" si="0"/>
        <v>18000</v>
      </c>
      <c r="I11" s="54">
        <v>45</v>
      </c>
      <c r="J11" s="102"/>
      <c r="K11" s="55">
        <f t="shared" ref="K11:K13" si="5">D11*J11</f>
        <v>0</v>
      </c>
      <c r="L11" s="56" t="str">
        <f t="shared" ref="L11:L13" si="6">IF(ISNUMBER(J11), IF(J11&gt;I11,"NEVYHOVUJE","VYHOVUJE")," ")</f>
        <v xml:space="preserve"> </v>
      </c>
      <c r="M11" s="57"/>
      <c r="N11" s="58"/>
      <c r="O11" s="59"/>
      <c r="P11" s="60"/>
      <c r="Q11" s="61"/>
      <c r="R11" s="58"/>
      <c r="S11" s="62"/>
      <c r="T11" s="63"/>
      <c r="U11" s="64"/>
    </row>
    <row r="12" spans="1:21" ht="232.5" customHeight="1" x14ac:dyDescent="0.25">
      <c r="A12" s="31"/>
      <c r="B12" s="48">
        <v>6</v>
      </c>
      <c r="C12" s="65" t="s">
        <v>32</v>
      </c>
      <c r="D12" s="50">
        <v>300</v>
      </c>
      <c r="E12" s="51" t="s">
        <v>24</v>
      </c>
      <c r="F12" s="49" t="s">
        <v>52</v>
      </c>
      <c r="G12" s="52"/>
      <c r="H12" s="53">
        <f t="shared" si="0"/>
        <v>24000</v>
      </c>
      <c r="I12" s="54">
        <v>80</v>
      </c>
      <c r="J12" s="102"/>
      <c r="K12" s="55">
        <f t="shared" si="5"/>
        <v>0</v>
      </c>
      <c r="L12" s="56" t="str">
        <f t="shared" si="6"/>
        <v xml:space="preserve"> </v>
      </c>
      <c r="M12" s="57"/>
      <c r="N12" s="58"/>
      <c r="O12" s="59"/>
      <c r="P12" s="60"/>
      <c r="Q12" s="61"/>
      <c r="R12" s="58"/>
      <c r="S12" s="62"/>
      <c r="T12" s="63"/>
      <c r="U12" s="64"/>
    </row>
    <row r="13" spans="1:21" ht="182.25" customHeight="1" x14ac:dyDescent="0.25">
      <c r="A13" s="31"/>
      <c r="B13" s="48">
        <v>7</v>
      </c>
      <c r="C13" s="65" t="s">
        <v>33</v>
      </c>
      <c r="D13" s="50">
        <v>100</v>
      </c>
      <c r="E13" s="51" t="s">
        <v>24</v>
      </c>
      <c r="F13" s="49" t="s">
        <v>53</v>
      </c>
      <c r="G13" s="52"/>
      <c r="H13" s="53">
        <f t="shared" si="0"/>
        <v>34000</v>
      </c>
      <c r="I13" s="54">
        <v>340</v>
      </c>
      <c r="J13" s="102"/>
      <c r="K13" s="55">
        <f t="shared" si="5"/>
        <v>0</v>
      </c>
      <c r="L13" s="56" t="str">
        <f t="shared" si="6"/>
        <v xml:space="preserve"> </v>
      </c>
      <c r="M13" s="57"/>
      <c r="N13" s="58"/>
      <c r="O13" s="59"/>
      <c r="P13" s="60"/>
      <c r="Q13" s="61"/>
      <c r="R13" s="58"/>
      <c r="S13" s="62"/>
      <c r="T13" s="63"/>
      <c r="U13" s="64"/>
    </row>
    <row r="14" spans="1:21" ht="207.75" customHeight="1" x14ac:dyDescent="0.25">
      <c r="A14" s="31"/>
      <c r="B14" s="48">
        <v>8</v>
      </c>
      <c r="C14" s="65" t="s">
        <v>34</v>
      </c>
      <c r="D14" s="50">
        <v>200</v>
      </c>
      <c r="E14" s="51" t="s">
        <v>24</v>
      </c>
      <c r="F14" s="49" t="s">
        <v>54</v>
      </c>
      <c r="G14" s="52"/>
      <c r="H14" s="53">
        <f t="shared" si="0"/>
        <v>40000</v>
      </c>
      <c r="I14" s="54">
        <v>200</v>
      </c>
      <c r="J14" s="102"/>
      <c r="K14" s="55">
        <f t="shared" ref="K14:K16" si="7">D14*J14</f>
        <v>0</v>
      </c>
      <c r="L14" s="56" t="str">
        <f t="shared" ref="L14:L16" si="8">IF(ISNUMBER(J14), IF(J14&gt;I14,"NEVYHOVUJE","VYHOVUJE")," ")</f>
        <v xml:space="preserve"> </v>
      </c>
      <c r="M14" s="57"/>
      <c r="N14" s="58"/>
      <c r="O14" s="59"/>
      <c r="P14" s="60"/>
      <c r="Q14" s="61"/>
      <c r="R14" s="58"/>
      <c r="S14" s="62"/>
      <c r="T14" s="63"/>
      <c r="U14" s="64"/>
    </row>
    <row r="15" spans="1:21" ht="195.75" customHeight="1" x14ac:dyDescent="0.25">
      <c r="A15" s="31"/>
      <c r="B15" s="48">
        <v>9</v>
      </c>
      <c r="C15" s="65" t="s">
        <v>35</v>
      </c>
      <c r="D15" s="50">
        <v>200</v>
      </c>
      <c r="E15" s="51" t="s">
        <v>24</v>
      </c>
      <c r="F15" s="49" t="s">
        <v>55</v>
      </c>
      <c r="G15" s="52"/>
      <c r="H15" s="53">
        <f t="shared" si="0"/>
        <v>26000</v>
      </c>
      <c r="I15" s="54">
        <v>130</v>
      </c>
      <c r="J15" s="102"/>
      <c r="K15" s="55">
        <f t="shared" si="7"/>
        <v>0</v>
      </c>
      <c r="L15" s="56" t="str">
        <f t="shared" si="8"/>
        <v xml:space="preserve"> </v>
      </c>
      <c r="M15" s="57"/>
      <c r="N15" s="58"/>
      <c r="O15" s="59"/>
      <c r="P15" s="60"/>
      <c r="Q15" s="61"/>
      <c r="R15" s="58"/>
      <c r="S15" s="62"/>
      <c r="T15" s="63"/>
      <c r="U15" s="64"/>
    </row>
    <row r="16" spans="1:21" ht="156.75" customHeight="1" x14ac:dyDescent="0.25">
      <c r="A16" s="31"/>
      <c r="B16" s="48">
        <v>10</v>
      </c>
      <c r="C16" s="65" t="s">
        <v>36</v>
      </c>
      <c r="D16" s="50">
        <v>100</v>
      </c>
      <c r="E16" s="51" t="s">
        <v>24</v>
      </c>
      <c r="F16" s="49" t="s">
        <v>56</v>
      </c>
      <c r="G16" s="52"/>
      <c r="H16" s="53">
        <f t="shared" si="0"/>
        <v>4000</v>
      </c>
      <c r="I16" s="54">
        <v>40</v>
      </c>
      <c r="J16" s="102"/>
      <c r="K16" s="55">
        <f t="shared" si="7"/>
        <v>0</v>
      </c>
      <c r="L16" s="56" t="str">
        <f t="shared" si="8"/>
        <v xml:space="preserve"> </v>
      </c>
      <c r="M16" s="57"/>
      <c r="N16" s="58"/>
      <c r="O16" s="59"/>
      <c r="P16" s="60"/>
      <c r="Q16" s="61"/>
      <c r="R16" s="58"/>
      <c r="S16" s="62"/>
      <c r="T16" s="63"/>
      <c r="U16" s="64"/>
    </row>
    <row r="17" spans="1:21" ht="177.75" customHeight="1" x14ac:dyDescent="0.25">
      <c r="A17" s="31"/>
      <c r="B17" s="48">
        <v>11</v>
      </c>
      <c r="C17" s="65" t="s">
        <v>37</v>
      </c>
      <c r="D17" s="50">
        <v>100</v>
      </c>
      <c r="E17" s="51" t="s">
        <v>24</v>
      </c>
      <c r="F17" s="49" t="s">
        <v>57</v>
      </c>
      <c r="G17" s="52"/>
      <c r="H17" s="53">
        <f t="shared" si="0"/>
        <v>4000</v>
      </c>
      <c r="I17" s="54">
        <v>40</v>
      </c>
      <c r="J17" s="102"/>
      <c r="K17" s="55">
        <f t="shared" si="3"/>
        <v>0</v>
      </c>
      <c r="L17" s="56" t="str">
        <f t="shared" si="4"/>
        <v xml:space="preserve"> </v>
      </c>
      <c r="M17" s="57"/>
      <c r="N17" s="58"/>
      <c r="O17" s="59"/>
      <c r="P17" s="60"/>
      <c r="Q17" s="61"/>
      <c r="R17" s="58"/>
      <c r="S17" s="62"/>
      <c r="T17" s="63"/>
      <c r="U17" s="64"/>
    </row>
    <row r="18" spans="1:21" ht="239.25" customHeight="1" thickBot="1" x14ac:dyDescent="0.3">
      <c r="A18" s="31"/>
      <c r="B18" s="66">
        <v>12</v>
      </c>
      <c r="C18" s="67" t="s">
        <v>38</v>
      </c>
      <c r="D18" s="68">
        <v>100</v>
      </c>
      <c r="E18" s="69" t="s">
        <v>24</v>
      </c>
      <c r="F18" s="70" t="s">
        <v>58</v>
      </c>
      <c r="G18" s="71"/>
      <c r="H18" s="72">
        <f t="shared" si="0"/>
        <v>11000</v>
      </c>
      <c r="I18" s="73">
        <v>110</v>
      </c>
      <c r="J18" s="103"/>
      <c r="K18" s="74">
        <f t="shared" ref="K18" si="9">D18*J18</f>
        <v>0</v>
      </c>
      <c r="L18" s="75" t="str">
        <f t="shared" ref="L18" si="10">IF(ISNUMBER(J18), IF(J18&gt;I18,"NEVYHOVUJE","VYHOVUJE")," ")</f>
        <v xml:space="preserve"> </v>
      </c>
      <c r="M18" s="76"/>
      <c r="N18" s="77"/>
      <c r="O18" s="78"/>
      <c r="P18" s="79"/>
      <c r="Q18" s="80"/>
      <c r="R18" s="77"/>
      <c r="S18" s="81"/>
      <c r="T18" s="82"/>
      <c r="U18" s="83"/>
    </row>
    <row r="19" spans="1:21" ht="13.5" customHeight="1" thickTop="1" thickBot="1" x14ac:dyDescent="0.3">
      <c r="C19" s="1"/>
      <c r="D19" s="1"/>
      <c r="E19" s="1"/>
      <c r="F19" s="1"/>
      <c r="G19" s="1"/>
      <c r="H19" s="1"/>
      <c r="K19" s="84"/>
    </row>
    <row r="20" spans="1:21" ht="60.75" customHeight="1" thickTop="1" thickBot="1" x14ac:dyDescent="0.3">
      <c r="B20" s="85" t="s">
        <v>9</v>
      </c>
      <c r="C20" s="85"/>
      <c r="D20" s="85"/>
      <c r="E20" s="85"/>
      <c r="F20" s="85"/>
      <c r="G20" s="15"/>
      <c r="H20" s="86"/>
      <c r="I20" s="87" t="s">
        <v>10</v>
      </c>
      <c r="J20" s="88" t="s">
        <v>11</v>
      </c>
      <c r="K20" s="89"/>
      <c r="L20" s="90"/>
      <c r="M20" s="91"/>
      <c r="N20" s="24"/>
      <c r="O20" s="24"/>
      <c r="P20" s="24"/>
      <c r="Q20" s="24"/>
      <c r="R20" s="24"/>
      <c r="S20" s="24"/>
      <c r="T20" s="24"/>
      <c r="U20" s="92"/>
    </row>
    <row r="21" spans="1:21" ht="33" customHeight="1" thickTop="1" thickBot="1" x14ac:dyDescent="0.3">
      <c r="B21" s="93" t="s">
        <v>26</v>
      </c>
      <c r="C21" s="93"/>
      <c r="D21" s="93"/>
      <c r="E21" s="93"/>
      <c r="F21" s="93"/>
      <c r="G21" s="94"/>
      <c r="H21" s="95"/>
      <c r="I21" s="96">
        <f>SUM(H7:H18)</f>
        <v>223000</v>
      </c>
      <c r="J21" s="97">
        <f>SUM(K7:K18)</f>
        <v>0</v>
      </c>
      <c r="K21" s="98"/>
      <c r="L21" s="99"/>
      <c r="M21" s="91"/>
      <c r="T21" s="24"/>
      <c r="U21" s="92"/>
    </row>
    <row r="22" spans="1:21" ht="14.1" customHeight="1" thickTop="1" x14ac:dyDescent="0.25"/>
    <row r="23" spans="1:21" ht="14.25" customHeight="1" x14ac:dyDescent="0.25"/>
    <row r="24" spans="1:21" ht="14.1" customHeight="1" x14ac:dyDescent="0.25"/>
    <row r="25" spans="1:21" ht="14.25" customHeight="1" x14ac:dyDescent="0.25"/>
    <row r="26" spans="1:21" ht="14.25" customHeight="1" x14ac:dyDescent="0.25"/>
    <row r="27" spans="1:21" ht="14.1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5jHCXm/nM7ckvFXtyPyPcZTMS1uRIozxIwSZzaNsZmyHbzP51iUeaeOIum2IK81b4P9IcsbOLGZ/hXpk92zbcw==" saltValue="F3ZbvrWoQfpJvZ7/opollg==" spinCount="100000" sheet="1" objects="1" scenarios="1"/>
  <mergeCells count="14">
    <mergeCell ref="M7:M18"/>
    <mergeCell ref="N7:N18"/>
    <mergeCell ref="O7:O18"/>
    <mergeCell ref="P7:P18"/>
    <mergeCell ref="Q7:Q18"/>
    <mergeCell ref="R7:R18"/>
    <mergeCell ref="S7:S18"/>
    <mergeCell ref="T7:T18"/>
    <mergeCell ref="U7:U18"/>
    <mergeCell ref="B21:F21"/>
    <mergeCell ref="J21:L21"/>
    <mergeCell ref="B1:D1"/>
    <mergeCell ref="J20:L20"/>
    <mergeCell ref="B20:F20"/>
  </mergeCells>
  <conditionalFormatting sqref="B7:B18 D7:D18">
    <cfRule type="containsBlanks" dxfId="6" priority="88">
      <formula>LEN(TRIM(B7))=0</formula>
    </cfRule>
  </conditionalFormatting>
  <conditionalFormatting sqref="B7:B18">
    <cfRule type="cellIs" dxfId="5" priority="83" operator="greaterThanOrEqual">
      <formula>1</formula>
    </cfRule>
  </conditionalFormatting>
  <conditionalFormatting sqref="J7:J1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2025-06-23T10:06:12Z</cp:lastPrinted>
  <dcterms:created xsi:type="dcterms:W3CDTF">2014-03-05T12:43:32Z</dcterms:created>
  <dcterms:modified xsi:type="dcterms:W3CDTF">2025-06-23T10:51:23Z</dcterms:modified>
</cp:coreProperties>
</file>